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20115" windowHeight="5430"/>
  </bookViews>
  <sheets>
    <sheet name="FEEE Calculator 18-19" sheetId="1" r:id="rId1"/>
  </sheets>
  <calcPr calcId="145621"/>
</workbook>
</file>

<file path=xl/calcChain.xml><?xml version="1.0" encoding="utf-8"?>
<calcChain xmlns="http://schemas.openxmlformats.org/spreadsheetml/2006/main">
  <c r="Y4" i="1" l="1"/>
  <c r="J4" i="1" l="1"/>
  <c r="Z6" i="1" l="1"/>
  <c r="AA6" i="1" s="1"/>
  <c r="Y6" i="1"/>
  <c r="AB6" i="1" s="1"/>
  <c r="Z4" i="1"/>
  <c r="AB4" i="1" s="1"/>
  <c r="AA4" i="1"/>
  <c r="R6" i="1"/>
  <c r="T6" i="1" s="1"/>
  <c r="Q6" i="1"/>
  <c r="S6" i="1" s="1"/>
  <c r="R4" i="1"/>
  <c r="T4" i="1" s="1"/>
  <c r="Q4" i="1"/>
  <c r="S4" i="1" s="1"/>
  <c r="J6" i="1"/>
  <c r="L6" i="1" s="1"/>
  <c r="I6" i="1"/>
  <c r="K6" i="1" s="1"/>
  <c r="L4" i="1"/>
  <c r="I4" i="1"/>
  <c r="K4" i="1" s="1"/>
  <c r="M4" i="1" s="1"/>
  <c r="AI6" i="1" l="1"/>
  <c r="AI4" i="1"/>
  <c r="U4" i="1"/>
  <c r="M6" i="1"/>
  <c r="U6" i="1"/>
  <c r="AD6" i="1"/>
  <c r="AC6" i="1" s="1"/>
  <c r="AD4" i="1"/>
  <c r="AC4" i="1" s="1"/>
  <c r="AH6" i="1" l="1"/>
  <c r="AH4" i="1"/>
</calcChain>
</file>

<file path=xl/sharedStrings.xml><?xml version="1.0" encoding="utf-8"?>
<sst xmlns="http://schemas.openxmlformats.org/spreadsheetml/2006/main" count="35" uniqueCount="35">
  <si>
    <t>School/Setting Name</t>
  </si>
  <si>
    <t>Average No of children</t>
  </si>
  <si>
    <t>TOTAL ESTIMATED HOURS                              (2017-18)</t>
  </si>
  <si>
    <t>Total Annual Payment</t>
  </si>
  <si>
    <t>MAINTAINED NURSERY SCHOOLS</t>
  </si>
  <si>
    <t>Acacia</t>
  </si>
  <si>
    <t>PVI providers 52 weeks</t>
  </si>
  <si>
    <t>AlertKids Community Nursery</t>
  </si>
  <si>
    <t>providers 52 weeks</t>
  </si>
  <si>
    <t>Providers 38 Weeks</t>
  </si>
  <si>
    <r>
      <rPr>
        <b/>
        <sz val="9"/>
        <color rgb="FFFF0000"/>
        <rFont val="Calibri"/>
        <family val="2"/>
        <scheme val="minor"/>
      </rPr>
      <t>UNIVERSAL HOURS          (15 hours)</t>
    </r>
    <r>
      <rPr>
        <b/>
        <sz val="8"/>
        <color theme="1"/>
        <rFont val="Calibri"/>
        <family val="2"/>
        <scheme val="minor"/>
      </rPr>
      <t xml:space="preserve">
ENTER THE AVERAGE NUMBER OF CHILDREN HERE</t>
    </r>
  </si>
  <si>
    <r>
      <rPr>
        <b/>
        <sz val="8"/>
        <color rgb="FFFF0000"/>
        <rFont val="Calibri"/>
        <family val="2"/>
        <scheme val="minor"/>
      </rPr>
      <t>EXTENDED HOURS
 (30 hours)</t>
    </r>
    <r>
      <rPr>
        <b/>
        <sz val="8"/>
        <rFont val="Calibri"/>
        <family val="2"/>
        <scheme val="minor"/>
      </rPr>
      <t xml:space="preserve">
Summer April 18 - Aug 18 predicted number of  hours delivered
</t>
    </r>
    <r>
      <rPr>
        <b/>
        <sz val="9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</si>
  <si>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8"/>
        <color rgb="FFFF0000"/>
        <rFont val="Calibri"/>
        <family val="2"/>
        <scheme val="minor"/>
      </rPr>
      <t>UNIVERSAL HOURS
 (15 hours)</t>
    </r>
    <r>
      <rPr>
        <b/>
        <sz val="8"/>
        <rFont val="Calibri"/>
        <family val="2"/>
        <scheme val="minor"/>
      </rPr>
      <t xml:space="preserve">
Autumn 2018 predicted number of  hours delivered
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</si>
  <si>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8"/>
        <color rgb="FFFF0000"/>
        <rFont val="Calibri"/>
        <family val="2"/>
        <scheme val="minor"/>
      </rPr>
      <t>EXTENDED HOURS
 (30 hours)</t>
    </r>
    <r>
      <rPr>
        <b/>
        <sz val="8"/>
        <rFont val="Calibri"/>
        <family val="2"/>
        <scheme val="minor"/>
      </rPr>
      <t xml:space="preserve">
Autumn 18 predicted number of  hours delivered
</t>
    </r>
    <r>
      <rPr>
        <b/>
        <sz val="8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</si>
  <si>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8"/>
        <color rgb="FFFF0000"/>
        <rFont val="Calibri"/>
        <family val="2"/>
        <scheme val="minor"/>
      </rPr>
      <t>UNIVERSAL HOURS
 (15 hours)</t>
    </r>
    <r>
      <rPr>
        <b/>
        <sz val="8"/>
        <rFont val="Calibri"/>
        <family val="2"/>
        <scheme val="minor"/>
      </rPr>
      <t xml:space="preserve">
Summer April 18 - Aug 18 predicted number of  hours delivered
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 xml:space="preserve"> (Do not enter values in this column)</t>
    </r>
  </si>
  <si>
    <r>
      <rPr>
        <b/>
        <sz val="9"/>
        <color rgb="FFFF0000"/>
        <rFont val="Calibri"/>
        <family val="2"/>
        <scheme val="minor"/>
      </rPr>
      <t>EXTENDED HOURS          (30 hours)</t>
    </r>
    <r>
      <rPr>
        <b/>
        <sz val="8"/>
        <color theme="1"/>
        <rFont val="Calibri"/>
        <family val="2"/>
        <scheme val="minor"/>
      </rPr>
      <t xml:space="preserve">
ENTER THE AVERAGE NUMBER OF CHILDREN HERE</t>
    </r>
  </si>
  <si>
    <r>
      <rPr>
        <b/>
        <sz val="8"/>
        <color rgb="FFFF0000"/>
        <rFont val="Calibri"/>
        <family val="2"/>
        <scheme val="minor"/>
      </rPr>
      <t>UNIVERSAL HOURS
 (15 hours)</t>
    </r>
    <r>
      <rPr>
        <b/>
        <sz val="8"/>
        <rFont val="Calibri"/>
        <family val="2"/>
        <scheme val="minor"/>
      </rPr>
      <t xml:space="preserve">
Spring 2019 predicted number of  hours delivered
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</si>
  <si>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8"/>
        <color rgb="FFFF0000"/>
        <rFont val="Calibri"/>
        <family val="2"/>
        <scheme val="minor"/>
      </rPr>
      <t>EXTENDED HOURS
 (30 hours)</t>
    </r>
    <r>
      <rPr>
        <b/>
        <sz val="8"/>
        <rFont val="Calibri"/>
        <family val="2"/>
        <scheme val="minor"/>
      </rPr>
      <t xml:space="preserve">
Spring 2019 predicted number of  hours delivered
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</si>
  <si>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10"/>
        <color theme="1"/>
        <rFont val="Calibri"/>
        <family val="2"/>
        <scheme val="minor"/>
      </rPr>
      <t xml:space="preserve">Enter your </t>
    </r>
    <r>
      <rPr>
        <b/>
        <sz val="8"/>
        <color theme="1"/>
        <rFont val="Calibri"/>
        <family val="2"/>
        <scheme val="minor"/>
      </rPr>
      <t>3&amp;4 YO HOURLY RATE
OR
 2 YO HOURLY RATE  
HERE</t>
    </r>
  </si>
  <si>
    <r>
      <rPr>
        <b/>
        <sz val="9"/>
        <color rgb="FFFF0000"/>
        <rFont val="Calibri"/>
        <family val="2"/>
        <scheme val="minor"/>
      </rPr>
      <t xml:space="preserve">UNIVERSAL HOURS IN AUTUMN 18 term 
(15 hours)
</t>
    </r>
    <r>
      <rPr>
        <b/>
        <sz val="8"/>
        <color theme="1"/>
        <rFont val="Calibri"/>
        <family val="2"/>
        <scheme val="minor"/>
      </rPr>
      <t xml:space="preserve">
Enter the average number of children taking up universal 15 hours a week</t>
    </r>
  </si>
  <si>
    <r>
      <rPr>
        <b/>
        <sz val="9"/>
        <color rgb="FFFF0000"/>
        <rFont val="Calibri"/>
        <family val="2"/>
        <scheme val="minor"/>
      </rPr>
      <t xml:space="preserve">EXTENDED HOURS IN AUTUMN 18 term 
(30 hours)
</t>
    </r>
    <r>
      <rPr>
        <b/>
        <sz val="8"/>
        <color theme="1"/>
        <rFont val="Calibri"/>
        <family val="2"/>
        <scheme val="minor"/>
      </rPr>
      <t>Enter the average number of children taking up Extended 15 hours a week</t>
    </r>
  </si>
  <si>
    <t>SUMMER 2019 TERM</t>
  </si>
  <si>
    <r>
      <rPr>
        <b/>
        <sz val="9"/>
        <color rgb="FFFF0000"/>
        <rFont val="Calibri"/>
        <family val="2"/>
        <scheme val="minor"/>
      </rPr>
      <t>UNIVERSAL HOURS IN SUMMER 19
(15 hours)</t>
    </r>
    <r>
      <rPr>
        <b/>
        <sz val="10"/>
        <color theme="1"/>
        <rFont val="Calibri"/>
        <family val="2"/>
        <scheme val="minor"/>
      </rPr>
      <t xml:space="preserve">
Enter the average number of children taking up universal 15 hours a week</t>
    </r>
  </si>
  <si>
    <r>
      <rPr>
        <b/>
        <sz val="9"/>
        <color rgb="FFFF0000"/>
        <rFont val="Calibri"/>
        <family val="2"/>
        <scheme val="minor"/>
      </rPr>
      <t>EXTENDEDHOURS IN summer 19
(30  hours)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Enter the average number of children  Taking up extended hours</t>
    </r>
  </si>
  <si>
    <r>
      <t xml:space="preserve">Total Actual Payment for  Summer period Apr 19 -Aug 19 
(UNIVERSAL HOURS FUNDING)
</t>
    </r>
    <r>
      <rPr>
        <b/>
        <sz val="8"/>
        <color rgb="FFFF0000"/>
        <rFont val="Calibri"/>
        <family val="2"/>
        <scheme val="minor"/>
      </rPr>
      <t xml:space="preserve">
 (Do not enter values in this column)</t>
    </r>
  </si>
  <si>
    <r>
      <t xml:space="preserve">Total Actual Payment for Summer period Apr 19 -Aug 19 
(EXTENDED HOURS   FUNDING)
</t>
    </r>
    <r>
      <rPr>
        <b/>
        <sz val="9"/>
        <color rgb="FFFF0000"/>
        <rFont val="Calibri"/>
        <family val="2"/>
        <scheme val="minor"/>
      </rPr>
      <t xml:space="preserve"> (Do not enter values in this column)</t>
    </r>
  </si>
  <si>
    <r>
      <t xml:space="preserve">Total </t>
    </r>
    <r>
      <rPr>
        <b/>
        <u/>
        <sz val="11"/>
        <color theme="1"/>
        <rFont val="Calibri"/>
        <family val="2"/>
        <scheme val="minor"/>
      </rPr>
      <t xml:space="preserve">MONTHLY </t>
    </r>
    <r>
      <rPr>
        <b/>
        <sz val="8"/>
        <color theme="1"/>
        <rFont val="Calibri"/>
        <family val="2"/>
        <scheme val="minor"/>
      </rPr>
      <t xml:space="preserve">PAYMENT in Summer 19 Term 
(Includes all Universal and Extended hours)
</t>
    </r>
    <r>
      <rPr>
        <b/>
        <sz val="8"/>
        <color rgb="FFFF0000"/>
        <rFont val="Calibri"/>
        <family val="2"/>
        <scheme val="minor"/>
      </rPr>
      <t>(Do not enter values in this column)</t>
    </r>
  </si>
  <si>
    <r>
      <rPr>
        <b/>
        <sz val="8"/>
        <rFont val="Calibri"/>
        <family val="2"/>
        <scheme val="minor"/>
      </rPr>
      <t>Total Actual Payment for Autumn 19  period Sept 19 -Dec 19 (UNIVERSAL HOURS FUNDING)</t>
    </r>
    <r>
      <rPr>
        <sz val="8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 xml:space="preserve"> (Do not enter values in this column)</t>
    </r>
  </si>
  <si>
    <r>
      <t xml:space="preserve">Total Actual Payment for Autumn 19 period Sep 19 -Dec 19 (EXTENDED HOURS FUNDING)
</t>
    </r>
    <r>
      <rPr>
        <b/>
        <sz val="10"/>
        <color rgb="FFFF0000"/>
        <rFont val="Calibri"/>
        <family val="2"/>
        <scheme val="minor"/>
      </rPr>
      <t xml:space="preserve"> (Do not enter values in this column)</t>
    </r>
  </si>
  <si>
    <r>
      <t xml:space="preserve">Total </t>
    </r>
    <r>
      <rPr>
        <b/>
        <u/>
        <sz val="11"/>
        <color theme="1"/>
        <rFont val="Calibri"/>
        <family val="2"/>
        <scheme val="minor"/>
      </rPr>
      <t>MONTHLY PAYMENT</t>
    </r>
    <r>
      <rPr>
        <b/>
        <sz val="11"/>
        <color theme="1"/>
        <rFont val="Calibri"/>
        <family val="2"/>
        <scheme val="minor"/>
      </rPr>
      <t xml:space="preserve">    </t>
    </r>
    <r>
      <rPr>
        <b/>
        <sz val="8"/>
        <color theme="1"/>
        <rFont val="Calibri"/>
        <family val="2"/>
        <scheme val="minor"/>
      </rPr>
      <t xml:space="preserve">in Autumn 19 Term 
(Includes all Universal and Extended hours)
 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(Do not enter values in this column)</t>
    </r>
  </si>
  <si>
    <r>
      <rPr>
        <b/>
        <sz val="8"/>
        <color rgb="FFFF0000"/>
        <rFont val="Calibri"/>
        <family val="2"/>
        <scheme val="minor"/>
      </rPr>
      <t xml:space="preserve">UNIVERSAL HOURS
 (15 hours) </t>
    </r>
    <r>
      <rPr>
        <b/>
        <sz val="8"/>
        <color theme="1"/>
        <rFont val="Calibri"/>
        <family val="2"/>
        <scheme val="minor"/>
      </rPr>
      <t xml:space="preserve">
Total Payment for Spring Period Jan 20 - Mar 20UNIVERSAL
</t>
    </r>
    <r>
      <rPr>
        <b/>
        <sz val="9"/>
        <color rgb="FFFF0000"/>
        <rFont val="Calibri"/>
        <family val="2"/>
        <scheme val="minor"/>
      </rPr>
      <t xml:space="preserve"> (Do not enter values in this column)</t>
    </r>
  </si>
  <si>
    <r>
      <rPr>
        <b/>
        <sz val="8"/>
        <color rgb="FFFF0000"/>
        <rFont val="Calibri"/>
        <family val="2"/>
        <scheme val="minor"/>
      </rPr>
      <t>EXTENDED HOURS
 (15 hours)</t>
    </r>
    <r>
      <rPr>
        <b/>
        <sz val="8"/>
        <color theme="1"/>
        <rFont val="Calibri"/>
        <family val="2"/>
        <scheme val="minor"/>
      </rPr>
      <t xml:space="preserve">
 Total Payment for Spring Period Jan 20 - Mar 20 for children on  EXTENDED hours
</t>
    </r>
    <r>
      <rPr>
        <b/>
        <sz val="9"/>
        <color rgb="FFFF0000"/>
        <rFont val="Calibri"/>
        <family val="2"/>
        <scheme val="minor"/>
      </rPr>
      <t xml:space="preserve"> (Do not enter values in this column)</t>
    </r>
  </si>
  <si>
    <r>
      <t xml:space="preserve">Total
</t>
    </r>
    <r>
      <rPr>
        <b/>
        <u/>
        <sz val="12"/>
        <color theme="1"/>
        <rFont val="Calibri"/>
        <family val="2"/>
        <scheme val="minor"/>
      </rPr>
      <t>MONTHLY PAYMENT</t>
    </r>
    <r>
      <rPr>
        <b/>
        <sz val="12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 xml:space="preserve">  in Spring 20 Term
(Includes all Universal and Extended hours)
</t>
    </r>
    <r>
      <rPr>
        <b/>
        <sz val="8"/>
        <color rgb="FFFF0000"/>
        <rFont val="Calibri"/>
        <family val="2"/>
        <scheme val="minor"/>
      </rPr>
      <t xml:space="preserve"> 
</t>
    </r>
    <r>
      <rPr>
        <b/>
        <sz val="10"/>
        <color rgb="FFFF0000"/>
        <rFont val="Calibri"/>
        <family val="2"/>
        <scheme val="minor"/>
      </rPr>
      <t>(Do not enter values in this column)</t>
    </r>
  </si>
  <si>
    <t>SPRING 2020 TERM</t>
  </si>
  <si>
    <t>AUTUMN 2019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</si>
</sst>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8"/>
      <color rgb="FFFF6699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4" fillId="2" borderId="0" xfId="0" applyFont="1" applyFill="1" applyAlignment="1">
      <alignment vertical="top"/>
    </xf>
    <xf numFmtId="2" fontId="2" fillId="0" borderId="0" xfId="0" applyNumberFormat="1" applyFont="1" applyFill="1" applyAlignment="1">
      <alignment horizontal="right" vertical="top"/>
    </xf>
    <xf numFmtId="0" fontId="5" fillId="2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5" fontId="3" fillId="6" borderId="2" xfId="0" applyNumberFormat="1" applyFont="1" applyFill="1" applyBorder="1" applyAlignment="1">
      <alignment horizontal="left" vertical="top" wrapText="1"/>
    </xf>
    <xf numFmtId="1" fontId="3" fillId="7" borderId="2" xfId="0" applyNumberFormat="1" applyFont="1" applyFill="1" applyBorder="1" applyAlignment="1">
      <alignment horizontal="left" vertical="top" wrapText="1"/>
    </xf>
    <xf numFmtId="164" fontId="3" fillId="7" borderId="2" xfId="0" applyNumberFormat="1" applyFont="1" applyFill="1" applyBorder="1" applyAlignment="1">
      <alignment horizontal="left" vertical="top" wrapText="1"/>
    </xf>
    <xf numFmtId="3" fontId="3" fillId="8" borderId="2" xfId="0" applyNumberFormat="1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" fontId="2" fillId="9" borderId="2" xfId="0" applyNumberFormat="1" applyFont="1" applyFill="1" applyBorder="1" applyAlignment="1">
      <alignment horizontal="left" vertical="top"/>
    </xf>
    <xf numFmtId="3" fontId="2" fillId="9" borderId="2" xfId="0" applyNumberFormat="1" applyFont="1" applyFill="1" applyBorder="1" applyAlignment="1">
      <alignment horizontal="left" vertical="top"/>
    </xf>
    <xf numFmtId="164" fontId="2" fillId="9" borderId="2" xfId="0" applyNumberFormat="1" applyFont="1" applyFill="1" applyBorder="1" applyAlignment="1">
      <alignment horizontal="left" vertical="top"/>
    </xf>
    <xf numFmtId="164" fontId="2" fillId="9" borderId="2" xfId="1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4" fontId="2" fillId="4" borderId="2" xfId="0" applyNumberFormat="1" applyFont="1" applyFill="1" applyBorder="1" applyAlignment="1">
      <alignment horizontal="right" vertical="top"/>
    </xf>
    <xf numFmtId="3" fontId="2" fillId="4" borderId="2" xfId="0" applyNumberFormat="1" applyFont="1" applyFill="1" applyBorder="1" applyAlignment="1">
      <alignment horizontal="right" vertical="top"/>
    </xf>
    <xf numFmtId="44" fontId="2" fillId="5" borderId="2" xfId="0" applyNumberFormat="1" applyFont="1" applyFill="1" applyBorder="1" applyAlignment="1">
      <alignment horizontal="right" vertical="top"/>
    </xf>
    <xf numFmtId="44" fontId="2" fillId="6" borderId="2" xfId="0" applyNumberFormat="1" applyFont="1" applyFill="1" applyBorder="1" applyAlignment="1">
      <alignment horizontal="right" vertical="top"/>
    </xf>
    <xf numFmtId="1" fontId="2" fillId="7" borderId="2" xfId="0" applyNumberFormat="1" applyFont="1" applyFill="1" applyBorder="1" applyAlignment="1">
      <alignment horizontal="right" vertical="top"/>
    </xf>
    <xf numFmtId="164" fontId="2" fillId="7" borderId="2" xfId="0" applyNumberFormat="1" applyFont="1" applyFill="1" applyBorder="1" applyAlignment="1">
      <alignment horizontal="right" vertical="top"/>
    </xf>
    <xf numFmtId="3" fontId="2" fillId="8" borderId="2" xfId="0" applyNumberFormat="1" applyFont="1" applyFill="1" applyBorder="1" applyAlignment="1">
      <alignment horizontal="right" vertical="top"/>
    </xf>
    <xf numFmtId="1" fontId="2" fillId="9" borderId="2" xfId="0" applyNumberFormat="1" applyFont="1" applyFill="1" applyBorder="1" applyAlignment="1">
      <alignment horizontal="right" vertical="top"/>
    </xf>
    <xf numFmtId="3" fontId="2" fillId="9" borderId="2" xfId="0" applyNumberFormat="1" applyFont="1" applyFill="1" applyBorder="1" applyAlignment="1">
      <alignment horizontal="right" vertical="top"/>
    </xf>
    <xf numFmtId="164" fontId="2" fillId="9" borderId="2" xfId="0" applyNumberFormat="1" applyFont="1" applyFill="1" applyBorder="1" applyAlignment="1">
      <alignment horizontal="right" vertical="top"/>
    </xf>
    <xf numFmtId="164" fontId="2" fillId="9" borderId="2" xfId="1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4" fillId="10" borderId="0" xfId="0" applyFont="1" applyFill="1" applyAlignment="1">
      <alignment vertical="top"/>
    </xf>
    <xf numFmtId="0" fontId="2" fillId="10" borderId="0" xfId="0" applyFont="1" applyFill="1" applyAlignment="1">
      <alignment horizontal="left" vertical="top"/>
    </xf>
    <xf numFmtId="2" fontId="2" fillId="10" borderId="0" xfId="0" applyNumberFormat="1" applyFont="1" applyFill="1" applyAlignment="1">
      <alignment horizontal="right" vertical="top"/>
    </xf>
    <xf numFmtId="1" fontId="2" fillId="10" borderId="0" xfId="0" applyNumberFormat="1" applyFont="1" applyFill="1" applyAlignment="1">
      <alignment horizontal="left" vertical="top"/>
    </xf>
    <xf numFmtId="2" fontId="2" fillId="10" borderId="0" xfId="0" applyNumberFormat="1" applyFont="1" applyFill="1" applyAlignment="1">
      <alignment horizontal="left" vertical="top"/>
    </xf>
    <xf numFmtId="3" fontId="2" fillId="10" borderId="0" xfId="0" applyNumberFormat="1" applyFont="1" applyFill="1" applyAlignment="1">
      <alignment horizontal="left" vertical="top"/>
    </xf>
    <xf numFmtId="164" fontId="2" fillId="10" borderId="0" xfId="0" applyNumberFormat="1" applyFont="1" applyFill="1" applyAlignment="1">
      <alignment horizontal="left" vertical="top"/>
    </xf>
    <xf numFmtId="165" fontId="2" fillId="10" borderId="0" xfId="0" applyNumberFormat="1" applyFont="1" applyFill="1" applyAlignment="1">
      <alignment horizontal="left" vertical="top"/>
    </xf>
    <xf numFmtId="164" fontId="2" fillId="10" borderId="0" xfId="1" applyNumberFormat="1" applyFont="1" applyFill="1" applyAlignment="1">
      <alignment horizontal="left" vertical="top"/>
    </xf>
    <xf numFmtId="2" fontId="3" fillId="0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3" fontId="4" fillId="4" borderId="2" xfId="0" applyNumberFormat="1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left" vertical="top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/>
    </xf>
    <xf numFmtId="166" fontId="10" fillId="6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top" wrapText="1"/>
    </xf>
    <xf numFmtId="3" fontId="13" fillId="5" borderId="2" xfId="0" applyNumberFormat="1" applyFont="1" applyFill="1" applyBorder="1" applyAlignment="1">
      <alignment horizontal="center" vertical="top" wrapText="1"/>
    </xf>
    <xf numFmtId="1" fontId="3" fillId="5" borderId="2" xfId="0" applyNumberFormat="1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14" fillId="10" borderId="0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top" wrapText="1"/>
    </xf>
    <xf numFmtId="166" fontId="10" fillId="4" borderId="1" xfId="0" applyNumberFormat="1" applyFont="1" applyFill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top" wrapText="1"/>
    </xf>
    <xf numFmtId="165" fontId="3" fillId="6" borderId="4" xfId="0" applyNumberFormat="1" applyFont="1" applyFill="1" applyBorder="1" applyAlignment="1">
      <alignment horizontal="left" vertical="top" wrapText="1"/>
    </xf>
    <xf numFmtId="0" fontId="15" fillId="10" borderId="0" xfId="0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top" wrapText="1"/>
    </xf>
    <xf numFmtId="166" fontId="10" fillId="5" borderId="1" xfId="0" applyNumberFormat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left" vertical="top" wrapText="1"/>
    </xf>
    <xf numFmtId="0" fontId="3" fillId="6" borderId="5" xfId="0" applyNumberFormat="1" applyFont="1" applyFill="1" applyBorder="1" applyAlignment="1">
      <alignment horizontal="center" vertical="top" wrapText="1"/>
    </xf>
    <xf numFmtId="164" fontId="2" fillId="7" borderId="1" xfId="1" applyNumberFormat="1" applyFont="1" applyFill="1" applyBorder="1" applyAlignment="1">
      <alignment horizontal="right" vertical="top"/>
    </xf>
    <xf numFmtId="1" fontId="3" fillId="5" borderId="4" xfId="0" applyNumberFormat="1" applyFont="1" applyFill="1" applyBorder="1" applyAlignment="1">
      <alignment horizontal="center" vertical="top" wrapText="1"/>
    </xf>
    <xf numFmtId="166" fontId="10" fillId="4" borderId="5" xfId="0" applyNumberFormat="1" applyFont="1" applyFill="1" applyBorder="1" applyAlignment="1" applyProtection="1">
      <alignment horizontal="center" vertical="center"/>
      <protection hidden="1"/>
    </xf>
    <xf numFmtId="166" fontId="10" fillId="5" borderId="5" xfId="0" applyNumberFormat="1" applyFont="1" applyFill="1" applyBorder="1" applyAlignment="1" applyProtection="1">
      <alignment horizontal="center" vertical="center"/>
      <protection hidden="1"/>
    </xf>
    <xf numFmtId="166" fontId="10" fillId="6" borderId="5" xfId="0" applyNumberFormat="1" applyFont="1" applyFill="1" applyBorder="1" applyAlignment="1" applyProtection="1">
      <alignment horizontal="center" vertical="center"/>
      <protection hidden="1"/>
    </xf>
    <xf numFmtId="2" fontId="2" fillId="10" borderId="0" xfId="0" applyNumberFormat="1" applyFont="1" applyFill="1" applyAlignment="1">
      <alignment horizontal="center" vertical="top"/>
    </xf>
    <xf numFmtId="0" fontId="14" fillId="10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top"/>
    </xf>
    <xf numFmtId="0" fontId="17" fillId="10" borderId="0" xfId="0" applyFont="1" applyFill="1" applyAlignment="1">
      <alignment horizontal="center"/>
    </xf>
  </cellXfs>
  <cellStyles count="4">
    <cellStyle name="Currency" xfId="1" builtinId="4"/>
    <cellStyle name="Currency 5" xfId="2"/>
    <cellStyle name="Normal" xfId="0" builtinId="0"/>
    <cellStyle name="Percent 4" xf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</xdr:row>
      <xdr:rowOff>1895475</xdr:rowOff>
    </xdr:from>
    <xdr:to>
      <xdr:col>13</xdr:col>
      <xdr:colOff>314325</xdr:colOff>
      <xdr:row>2</xdr:row>
      <xdr:rowOff>219075</xdr:rowOff>
    </xdr:to>
    <xdr:cxnSp macro="">
      <xdr:nvCxnSpPr>
        <xdr:cNvPr id="10" name="Straight Arrow Connector 9"/>
        <xdr:cNvCxnSpPr/>
      </xdr:nvCxnSpPr>
      <xdr:spPr>
        <a:xfrm>
          <a:off x="6657975" y="2162175"/>
          <a:ext cx="0" cy="5048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361950</xdr:colOff>
      <xdr:row>1</xdr:row>
      <xdr:rowOff>1314450</xdr:rowOff>
    </xdr:from>
    <xdr:to>
      <xdr:col>21</xdr:col>
      <xdr:colOff>361950</xdr:colOff>
      <xdr:row>2</xdr:row>
      <xdr:rowOff>190500</xdr:rowOff>
    </xdr:to>
    <xdr:cxnSp macro="">
      <xdr:nvCxnSpPr>
        <xdr:cNvPr id="11" name="Straight Arrow Connector 10"/>
        <xdr:cNvCxnSpPr/>
      </xdr:nvCxnSpPr>
      <xdr:spPr>
        <a:xfrm>
          <a:off x="9953625" y="1581150"/>
          <a:ext cx="0" cy="10572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438151</xdr:colOff>
      <xdr:row>1</xdr:row>
      <xdr:rowOff>1952625</xdr:rowOff>
    </xdr:from>
    <xdr:to>
      <xdr:col>15</xdr:col>
      <xdr:colOff>447675</xdr:colOff>
      <xdr:row>2</xdr:row>
      <xdr:rowOff>228600</xdr:rowOff>
    </xdr:to>
    <xdr:cxnSp macro="">
      <xdr:nvCxnSpPr>
        <xdr:cNvPr id="7" name="Straight Arrow Connector 6"/>
        <xdr:cNvCxnSpPr/>
      </xdr:nvCxnSpPr>
      <xdr:spPr>
        <a:xfrm flipH="1">
          <a:off x="6534151" y="2219325"/>
          <a:ext cx="9524" cy="4572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304800</xdr:rowOff>
    </xdr:to>
    <xdr:cxnSp macro="">
      <xdr:nvCxnSpPr>
        <xdr:cNvPr id="8" name="Straight Arrow Connector 7"/>
        <xdr:cNvCxnSpPr/>
      </xdr:nvCxnSpPr>
      <xdr:spPr>
        <a:xfrm>
          <a:off x="2647950" y="419100"/>
          <a:ext cx="0" cy="30480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</xdr:row>
      <xdr:rowOff>1838325</xdr:rowOff>
    </xdr:from>
    <xdr:to>
      <xdr:col>7</xdr:col>
      <xdr:colOff>314326</xdr:colOff>
      <xdr:row>3</xdr:row>
      <xdr:rowOff>9525</xdr:rowOff>
    </xdr:to>
    <xdr:cxnSp macro="">
      <xdr:nvCxnSpPr>
        <xdr:cNvPr id="12" name="Straight Arrow Connector 11"/>
        <xdr:cNvCxnSpPr/>
      </xdr:nvCxnSpPr>
      <xdr:spPr>
        <a:xfrm flipH="1">
          <a:off x="3152775" y="2105025"/>
          <a:ext cx="1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1</xdr:row>
      <xdr:rowOff>1819275</xdr:rowOff>
    </xdr:from>
    <xdr:to>
      <xdr:col>5</xdr:col>
      <xdr:colOff>400050</xdr:colOff>
      <xdr:row>2</xdr:row>
      <xdr:rowOff>409575</xdr:rowOff>
    </xdr:to>
    <xdr:cxnSp macro="">
      <xdr:nvCxnSpPr>
        <xdr:cNvPr id="13" name="Straight Arrow Connector 12"/>
        <xdr:cNvCxnSpPr/>
      </xdr:nvCxnSpPr>
      <xdr:spPr>
        <a:xfrm flipH="1">
          <a:off x="2419350" y="2085975"/>
          <a:ext cx="9525" cy="7715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1238250</xdr:rowOff>
    </xdr:to>
    <xdr:cxnSp macro="">
      <xdr:nvCxnSpPr>
        <xdr:cNvPr id="14" name="Straight Arrow Connector 13"/>
        <xdr:cNvCxnSpPr/>
      </xdr:nvCxnSpPr>
      <xdr:spPr>
        <a:xfrm>
          <a:off x="0" y="419100"/>
          <a:ext cx="0" cy="12382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1238250</xdr:rowOff>
    </xdr:to>
    <xdr:cxnSp macro="">
      <xdr:nvCxnSpPr>
        <xdr:cNvPr id="15" name="Straight Arrow Connector 14"/>
        <xdr:cNvCxnSpPr/>
      </xdr:nvCxnSpPr>
      <xdr:spPr>
        <a:xfrm>
          <a:off x="1409700" y="419100"/>
          <a:ext cx="0" cy="12382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</xdr:row>
      <xdr:rowOff>1619250</xdr:rowOff>
    </xdr:from>
    <xdr:to>
      <xdr:col>4</xdr:col>
      <xdr:colOff>314325</xdr:colOff>
      <xdr:row>3</xdr:row>
      <xdr:rowOff>0</xdr:rowOff>
    </xdr:to>
    <xdr:cxnSp macro="">
      <xdr:nvCxnSpPr>
        <xdr:cNvPr id="16" name="Straight Arrow Connector 15"/>
        <xdr:cNvCxnSpPr/>
      </xdr:nvCxnSpPr>
      <xdr:spPr>
        <a:xfrm>
          <a:off x="1724025" y="2038350"/>
          <a:ext cx="0" cy="9239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276225</xdr:colOff>
      <xdr:row>1</xdr:row>
      <xdr:rowOff>1438275</xdr:rowOff>
    </xdr:from>
    <xdr:to>
      <xdr:col>23</xdr:col>
      <xdr:colOff>285750</xdr:colOff>
      <xdr:row>2</xdr:row>
      <xdr:rowOff>171450</xdr:rowOff>
    </xdr:to>
    <xdr:cxnSp macro="">
      <xdr:nvCxnSpPr>
        <xdr:cNvPr id="33" name="Straight Arrow Connector 32"/>
        <xdr:cNvCxnSpPr/>
      </xdr:nvCxnSpPr>
      <xdr:spPr>
        <a:xfrm flipH="1">
          <a:off x="10629900" y="1704975"/>
          <a:ext cx="9525" cy="9144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topLeftCell="H1" workbookViewId="0">
      <selection activeCell="T2" sqref="T2"/>
    </sheetView>
  </sheetViews>
  <sheetFormatPr defaultColWidth="9.28515625" defaultRowHeight="11.25" x14ac:dyDescent="0.25"/>
  <cols>
    <col min="1" max="1" width="7.7109375" style="1" hidden="1" customWidth="1"/>
    <col min="2" max="2" width="4.7109375" style="1" customWidth="1"/>
    <col min="3" max="3" width="13.28515625" style="7" customWidth="1"/>
    <col min="4" max="4" width="31.140625" style="1" hidden="1" customWidth="1"/>
    <col min="5" max="5" width="7.28515625" style="8" customWidth="1"/>
    <col min="6" max="6" width="12.140625" style="2" customWidth="1"/>
    <col min="7" max="7" width="9.28515625" style="37" hidden="1" customWidth="1"/>
    <col min="8" max="8" width="9.28515625" style="37" customWidth="1"/>
    <col min="9" max="9" width="10.7109375" style="3" hidden="1" customWidth="1"/>
    <col min="10" max="10" width="9.5703125" style="3" hidden="1" customWidth="1"/>
    <col min="11" max="11" width="11.140625" style="3" customWidth="1"/>
    <col min="12" max="13" width="11.85546875" style="4" customWidth="1"/>
    <col min="14" max="14" width="9.85546875" style="1" customWidth="1"/>
    <col min="15" max="15" width="9.28515625" style="1" hidden="1" customWidth="1"/>
    <col min="16" max="16" width="10.85546875" style="1" customWidth="1"/>
    <col min="17" max="17" width="10" style="3" hidden="1" customWidth="1"/>
    <col min="18" max="18" width="9.28515625" style="3" hidden="1" customWidth="1"/>
    <col min="19" max="19" width="11.7109375" style="3" customWidth="1"/>
    <col min="20" max="21" width="11.7109375" style="4" customWidth="1"/>
    <col min="22" max="22" width="11.42578125" style="2" customWidth="1"/>
    <col min="23" max="23" width="9.28515625" style="5" hidden="1" customWidth="1"/>
    <col min="24" max="24" width="9.28515625" style="5" customWidth="1"/>
    <col min="25" max="26" width="11.7109375" style="3" hidden="1" customWidth="1"/>
    <col min="27" max="27" width="11.7109375" style="3" customWidth="1"/>
    <col min="28" max="28" width="11.42578125" style="4" customWidth="1"/>
    <col min="29" max="29" width="6.85546875" style="2" hidden="1" customWidth="1"/>
    <col min="30" max="30" width="9.5703125" style="4" hidden="1" customWidth="1"/>
    <col min="31" max="31" width="5.85546875" style="3" hidden="1" customWidth="1"/>
    <col min="32" max="33" width="9.28515625" style="3" hidden="1" customWidth="1"/>
    <col min="34" max="34" width="14.42578125" style="6" hidden="1" customWidth="1"/>
    <col min="35" max="35" width="14.42578125" style="6" customWidth="1"/>
    <col min="36" max="36" width="3" style="1" customWidth="1"/>
    <col min="37" max="37" width="13" style="1" customWidth="1"/>
    <col min="38" max="38" width="14.85546875" style="1" customWidth="1"/>
    <col min="39" max="39" width="14.140625" style="1" customWidth="1"/>
    <col min="40" max="40" width="13.85546875" style="1" customWidth="1"/>
    <col min="41" max="16384" width="9.28515625" style="1"/>
  </cols>
  <sheetData>
    <row r="1" spans="1:42" ht="21" customHeight="1" thickBot="1" x14ac:dyDescent="0.3">
      <c r="B1" s="38"/>
      <c r="C1" s="38"/>
      <c r="D1" s="38"/>
      <c r="E1" s="38"/>
      <c r="F1" s="83" t="s">
        <v>21</v>
      </c>
      <c r="G1" s="83"/>
      <c r="H1" s="83"/>
      <c r="I1" s="83"/>
      <c r="J1" s="83"/>
      <c r="K1" s="83"/>
      <c r="L1" s="83"/>
      <c r="M1" s="65"/>
      <c r="N1" s="84" t="s">
        <v>34</v>
      </c>
      <c r="O1" s="84"/>
      <c r="P1" s="84"/>
      <c r="Q1" s="84"/>
      <c r="R1" s="84"/>
      <c r="S1" s="84"/>
      <c r="T1" s="84"/>
      <c r="U1" s="71"/>
      <c r="V1" s="85" t="s">
        <v>33</v>
      </c>
      <c r="W1" s="85"/>
      <c r="X1" s="85"/>
      <c r="Y1" s="85"/>
      <c r="Z1" s="85"/>
      <c r="AA1" s="85"/>
      <c r="AB1" s="85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9"/>
      <c r="AP1" s="39"/>
    </row>
    <row r="2" spans="1:42" s="17" customFormat="1" ht="171.75" customHeight="1" thickTop="1" thickBot="1" x14ac:dyDescent="0.55000000000000004">
      <c r="A2" s="38"/>
      <c r="B2" s="38"/>
      <c r="C2" s="38"/>
      <c r="D2" s="9" t="s">
        <v>0</v>
      </c>
      <c r="E2" s="49" t="s">
        <v>18</v>
      </c>
      <c r="F2" s="48" t="s">
        <v>22</v>
      </c>
      <c r="G2" s="10"/>
      <c r="H2" s="10" t="s">
        <v>23</v>
      </c>
      <c r="I2" s="50" t="s">
        <v>14</v>
      </c>
      <c r="J2" s="50" t="s">
        <v>11</v>
      </c>
      <c r="K2" s="50" t="s">
        <v>24</v>
      </c>
      <c r="L2" s="64" t="s">
        <v>25</v>
      </c>
      <c r="M2" s="66" t="s">
        <v>26</v>
      </c>
      <c r="N2" s="78" t="s">
        <v>19</v>
      </c>
      <c r="O2" s="11"/>
      <c r="P2" s="62" t="s">
        <v>20</v>
      </c>
      <c r="Q2" s="60" t="s">
        <v>12</v>
      </c>
      <c r="R2" s="60" t="s">
        <v>13</v>
      </c>
      <c r="S2" s="61" t="s">
        <v>27</v>
      </c>
      <c r="T2" s="69" t="s">
        <v>28</v>
      </c>
      <c r="U2" s="72" t="s">
        <v>29</v>
      </c>
      <c r="V2" s="70" t="s">
        <v>10</v>
      </c>
      <c r="W2" s="12"/>
      <c r="X2" s="12" t="s">
        <v>15</v>
      </c>
      <c r="Y2" s="63" t="s">
        <v>16</v>
      </c>
      <c r="Z2" s="63" t="s">
        <v>17</v>
      </c>
      <c r="AA2" s="52" t="s">
        <v>30</v>
      </c>
      <c r="AB2" s="52" t="s">
        <v>31</v>
      </c>
      <c r="AC2" s="13" t="s">
        <v>1</v>
      </c>
      <c r="AD2" s="14" t="s">
        <v>2</v>
      </c>
      <c r="AE2" s="15"/>
      <c r="AF2" s="15"/>
      <c r="AG2" s="16"/>
      <c r="AH2" s="75" t="s">
        <v>3</v>
      </c>
      <c r="AI2" s="76" t="s">
        <v>32</v>
      </c>
      <c r="AJ2" s="40"/>
      <c r="AK2" s="86"/>
      <c r="AL2" s="86"/>
      <c r="AM2" s="86"/>
      <c r="AN2" s="39"/>
      <c r="AO2" s="39"/>
      <c r="AP2" s="39"/>
    </row>
    <row r="3" spans="1:42" ht="33" thickTop="1" thickBot="1" x14ac:dyDescent="0.55000000000000004">
      <c r="A3" s="18"/>
      <c r="B3" s="44"/>
      <c r="C3" s="44"/>
      <c r="D3" s="44" t="s">
        <v>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19"/>
      <c r="AD3" s="21"/>
      <c r="AE3" s="20"/>
      <c r="AF3" s="20"/>
      <c r="AG3" s="20"/>
      <c r="AH3" s="22"/>
      <c r="AI3" s="44"/>
      <c r="AJ3" s="40"/>
      <c r="AK3" s="86"/>
      <c r="AL3" s="86"/>
      <c r="AM3" s="86"/>
      <c r="AN3" s="39"/>
      <c r="AO3" s="39"/>
      <c r="AP3" s="39"/>
    </row>
    <row r="4" spans="1:42" ht="28.5" customHeight="1" thickTop="1" thickBot="1" x14ac:dyDescent="0.55000000000000004">
      <c r="A4" s="23"/>
      <c r="B4" s="38"/>
      <c r="C4" s="51" t="s">
        <v>9</v>
      </c>
      <c r="D4" s="24" t="s">
        <v>5</v>
      </c>
      <c r="E4" s="47">
        <v>5.66</v>
      </c>
      <c r="F4" s="53"/>
      <c r="G4" s="25"/>
      <c r="H4" s="53"/>
      <c r="I4" s="53">
        <f>SUM((F4*3)*62)</f>
        <v>0</v>
      </c>
      <c r="J4" s="53">
        <f>SUM((H4*3)*58)</f>
        <v>0</v>
      </c>
      <c r="K4" s="57">
        <f>I4*E4</f>
        <v>0</v>
      </c>
      <c r="L4" s="67">
        <f>J4*E4</f>
        <v>0</v>
      </c>
      <c r="M4" s="79">
        <f>SUM((K4+L4)/5)</f>
        <v>0</v>
      </c>
      <c r="N4" s="68"/>
      <c r="O4" s="27"/>
      <c r="P4" s="54"/>
      <c r="Q4" s="54">
        <f>SUM((N4*3)*73)</f>
        <v>0</v>
      </c>
      <c r="R4" s="54">
        <f>SUM((P4*3)*73)</f>
        <v>0</v>
      </c>
      <c r="S4" s="58">
        <f>Q4*E4</f>
        <v>0</v>
      </c>
      <c r="T4" s="73">
        <f>R4*E4</f>
        <v>0</v>
      </c>
      <c r="U4" s="80">
        <f>SUM((S4+T4)/4)</f>
        <v>0</v>
      </c>
      <c r="V4" s="74"/>
      <c r="W4" s="28"/>
      <c r="X4" s="56"/>
      <c r="Y4" s="56">
        <f>SUM((V4*3)*59)</f>
        <v>0</v>
      </c>
      <c r="Z4" s="56">
        <f>SUM((X4*3)*55)</f>
        <v>0</v>
      </c>
      <c r="AA4" s="59">
        <f>Y4*E4</f>
        <v>0</v>
      </c>
      <c r="AB4" s="59">
        <f>Z4*E4</f>
        <v>0</v>
      </c>
      <c r="AC4" s="29">
        <f>SUM(AD4/570)</f>
        <v>0</v>
      </c>
      <c r="AD4" s="30">
        <f>SUM(Y4,Q4,I4)</f>
        <v>0</v>
      </c>
      <c r="AE4" s="31"/>
      <c r="AF4" s="31"/>
      <c r="AG4" s="26"/>
      <c r="AH4" s="77">
        <f>SUM(L4,S4,AA4)</f>
        <v>0</v>
      </c>
      <c r="AI4" s="81">
        <f>SUM((AA4+AB4)/3)</f>
        <v>0</v>
      </c>
      <c r="AJ4" s="40"/>
      <c r="AK4" s="86"/>
      <c r="AL4" s="86"/>
      <c r="AM4" s="86"/>
      <c r="AN4" s="39"/>
      <c r="AO4" s="39"/>
      <c r="AP4" s="39"/>
    </row>
    <row r="5" spans="1:42" ht="33.75" customHeight="1" thickTop="1" thickBot="1" x14ac:dyDescent="0.55000000000000004">
      <c r="A5" s="18"/>
      <c r="B5" s="43"/>
      <c r="C5" s="43"/>
      <c r="D5" s="43" t="s">
        <v>6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2"/>
      <c r="AD5" s="34"/>
      <c r="AE5" s="33"/>
      <c r="AF5" s="33"/>
      <c r="AG5" s="33"/>
      <c r="AH5" s="35"/>
      <c r="AI5" s="43"/>
      <c r="AJ5" s="40"/>
      <c r="AK5" s="86"/>
      <c r="AL5" s="86"/>
      <c r="AM5" s="86"/>
      <c r="AN5" s="39"/>
      <c r="AO5" s="39"/>
      <c r="AP5" s="39"/>
    </row>
    <row r="6" spans="1:42" ht="34.5" customHeight="1" thickTop="1" thickBot="1" x14ac:dyDescent="0.55000000000000004">
      <c r="A6" s="23"/>
      <c r="B6" s="38"/>
      <c r="C6" s="51" t="s">
        <v>8</v>
      </c>
      <c r="D6" s="36" t="s">
        <v>7</v>
      </c>
      <c r="E6" s="47"/>
      <c r="F6" s="53"/>
      <c r="G6" s="25"/>
      <c r="H6" s="53"/>
      <c r="I6" s="53">
        <f>SUM(((F6*570)/12)*5)</f>
        <v>0</v>
      </c>
      <c r="J6" s="53">
        <f>SUM(((H6*570)/12)*5)</f>
        <v>0</v>
      </c>
      <c r="K6" s="57">
        <f>E6*I6</f>
        <v>0</v>
      </c>
      <c r="L6" s="57">
        <f>E6*J6</f>
        <v>0</v>
      </c>
      <c r="M6" s="79">
        <f>SUM((K6+L6)/5)</f>
        <v>0</v>
      </c>
      <c r="N6" s="55"/>
      <c r="O6" s="27"/>
      <c r="P6" s="54"/>
      <c r="Q6" s="54">
        <f>SUM(((N6*570)/12)*4)</f>
        <v>0</v>
      </c>
      <c r="R6" s="54">
        <f>SUM(((P6*570)/12)*4)</f>
        <v>0</v>
      </c>
      <c r="S6" s="58">
        <f>E6*Q6</f>
        <v>0</v>
      </c>
      <c r="T6" s="58">
        <f>E6*R6</f>
        <v>0</v>
      </c>
      <c r="U6" s="80">
        <f>SUM((S6+T6)/4)</f>
        <v>0</v>
      </c>
      <c r="V6" s="56"/>
      <c r="W6" s="28"/>
      <c r="X6" s="56"/>
      <c r="Y6" s="56">
        <f>SUM(((V6*570)/12)*3)</f>
        <v>0</v>
      </c>
      <c r="Z6" s="56">
        <f>SUM(((X6*570)/12)*3)</f>
        <v>0</v>
      </c>
      <c r="AA6" s="59">
        <f>Z6*E6</f>
        <v>0</v>
      </c>
      <c r="AB6" s="59">
        <f>Y6*E6</f>
        <v>0</v>
      </c>
      <c r="AC6" s="29">
        <f t="shared" ref="AC6" si="0">SUM(AD6/570)</f>
        <v>0</v>
      </c>
      <c r="AD6" s="30">
        <f>SUM(Y6,Q6,I6)</f>
        <v>0</v>
      </c>
      <c r="AE6" s="31"/>
      <c r="AF6" s="31"/>
      <c r="AG6" s="26"/>
      <c r="AH6" s="77">
        <f>SUM(K6,T6,AB6)</f>
        <v>0</v>
      </c>
      <c r="AI6" s="81">
        <f>SUM((AA6+AB6)/3)</f>
        <v>0</v>
      </c>
      <c r="AJ6" s="40"/>
      <c r="AK6" s="86"/>
      <c r="AL6" s="86"/>
      <c r="AM6" s="86"/>
      <c r="AN6" s="39"/>
      <c r="AO6" s="39"/>
      <c r="AP6" s="39"/>
    </row>
    <row r="7" spans="1:42" ht="32.25" thickTop="1" x14ac:dyDescent="0.5">
      <c r="B7" s="38"/>
      <c r="C7" s="38"/>
      <c r="D7" s="39"/>
      <c r="E7" s="40"/>
      <c r="F7" s="41"/>
      <c r="G7" s="42"/>
      <c r="H7" s="42"/>
      <c r="I7" s="43"/>
      <c r="J7" s="43"/>
      <c r="K7" s="43"/>
      <c r="L7" s="44"/>
      <c r="M7" s="44"/>
      <c r="N7" s="39"/>
      <c r="O7" s="39"/>
      <c r="P7" s="39"/>
      <c r="Q7" s="43"/>
      <c r="R7" s="43"/>
      <c r="S7" s="43"/>
      <c r="T7" s="44"/>
      <c r="U7" s="44"/>
      <c r="V7" s="41"/>
      <c r="W7" s="45"/>
      <c r="X7" s="45"/>
      <c r="Y7" s="43"/>
      <c r="Z7" s="43"/>
      <c r="AA7" s="43"/>
      <c r="AB7" s="44"/>
      <c r="AC7" s="41"/>
      <c r="AD7" s="44"/>
      <c r="AE7" s="43"/>
      <c r="AF7" s="43"/>
      <c r="AG7" s="43"/>
      <c r="AH7" s="46"/>
      <c r="AI7" s="46"/>
      <c r="AJ7" s="39"/>
      <c r="AK7" s="86"/>
      <c r="AL7" s="86"/>
      <c r="AM7" s="86"/>
      <c r="AN7" s="39"/>
      <c r="AO7" s="39"/>
      <c r="AP7" s="39"/>
    </row>
    <row r="8" spans="1:42" ht="31.5" x14ac:dyDescent="0.5">
      <c r="B8" s="38"/>
      <c r="C8" s="38"/>
      <c r="D8" s="39"/>
      <c r="E8" s="40"/>
      <c r="F8" s="41"/>
      <c r="G8" s="42"/>
      <c r="H8" s="42"/>
      <c r="I8" s="43"/>
      <c r="J8" s="43"/>
      <c r="K8" s="43"/>
      <c r="L8" s="44"/>
      <c r="M8" s="44"/>
      <c r="N8" s="39"/>
      <c r="O8" s="39"/>
      <c r="P8" s="39"/>
      <c r="Q8" s="43"/>
      <c r="R8" s="43"/>
      <c r="S8" s="43"/>
      <c r="T8" s="44"/>
      <c r="U8" s="44"/>
      <c r="V8" s="41"/>
      <c r="W8" s="45"/>
      <c r="X8" s="45"/>
      <c r="Y8" s="43"/>
      <c r="Z8" s="43"/>
      <c r="AA8" s="43"/>
      <c r="AB8" s="44"/>
      <c r="AC8" s="41"/>
      <c r="AD8" s="44"/>
      <c r="AE8" s="43"/>
      <c r="AF8" s="43"/>
      <c r="AG8" s="43"/>
      <c r="AH8" s="46"/>
      <c r="AI8" s="46"/>
      <c r="AJ8" s="39"/>
      <c r="AK8" s="86"/>
      <c r="AL8" s="86"/>
      <c r="AM8" s="86"/>
      <c r="AN8" s="39"/>
      <c r="AO8" s="39"/>
      <c r="AP8" s="39"/>
    </row>
    <row r="9" spans="1:42" ht="31.5" x14ac:dyDescent="0.5">
      <c r="B9" s="38"/>
      <c r="C9" s="82"/>
      <c r="D9" s="82"/>
      <c r="E9" s="40"/>
      <c r="F9" s="41"/>
      <c r="G9" s="42"/>
      <c r="H9" s="42"/>
      <c r="I9" s="43"/>
      <c r="J9" s="43"/>
      <c r="K9" s="43"/>
      <c r="L9" s="44"/>
      <c r="M9" s="44"/>
      <c r="N9" s="39"/>
      <c r="O9" s="39"/>
      <c r="P9" s="39"/>
      <c r="Q9" s="43"/>
      <c r="R9" s="43"/>
      <c r="S9" s="43"/>
      <c r="T9" s="44"/>
      <c r="U9" s="44"/>
      <c r="V9" s="41"/>
      <c r="W9" s="45"/>
      <c r="X9" s="45"/>
      <c r="Y9" s="43"/>
      <c r="Z9" s="43"/>
      <c r="AA9" s="43"/>
      <c r="AB9" s="44"/>
      <c r="AC9" s="41"/>
      <c r="AD9" s="44"/>
      <c r="AE9" s="43"/>
      <c r="AF9" s="43"/>
      <c r="AG9" s="43"/>
      <c r="AH9" s="46"/>
      <c r="AI9" s="46"/>
      <c r="AJ9" s="39"/>
      <c r="AK9" s="86"/>
      <c r="AL9" s="86"/>
      <c r="AM9" s="86"/>
      <c r="AN9" s="39"/>
      <c r="AO9" s="39"/>
      <c r="AP9" s="39"/>
    </row>
    <row r="10" spans="1:42" x14ac:dyDescent="0.25">
      <c r="B10" s="38"/>
      <c r="C10" s="38"/>
      <c r="D10" s="39"/>
      <c r="E10" s="40"/>
      <c r="F10" s="41"/>
      <c r="G10" s="42"/>
      <c r="H10" s="42"/>
      <c r="I10" s="43"/>
      <c r="J10" s="43"/>
      <c r="K10" s="43"/>
      <c r="L10" s="44"/>
      <c r="M10" s="44"/>
      <c r="N10" s="39"/>
      <c r="O10" s="39"/>
      <c r="P10" s="39"/>
      <c r="Q10" s="43"/>
      <c r="R10" s="43"/>
      <c r="S10" s="43"/>
      <c r="T10" s="44"/>
      <c r="U10" s="44"/>
      <c r="V10" s="41"/>
      <c r="W10" s="45"/>
      <c r="X10" s="45"/>
      <c r="Y10" s="43"/>
      <c r="Z10" s="43"/>
      <c r="AA10" s="43"/>
      <c r="AB10" s="44"/>
      <c r="AC10" s="41"/>
      <c r="AD10" s="44"/>
      <c r="AE10" s="43"/>
      <c r="AF10" s="43"/>
      <c r="AG10" s="43"/>
      <c r="AH10" s="46"/>
      <c r="AI10" s="46"/>
      <c r="AJ10" s="39"/>
      <c r="AK10" s="39"/>
      <c r="AL10" s="39"/>
      <c r="AM10" s="39"/>
      <c r="AN10" s="39"/>
      <c r="AO10" s="39"/>
      <c r="AP10" s="39"/>
    </row>
    <row r="11" spans="1:42" x14ac:dyDescent="0.25">
      <c r="B11" s="38"/>
      <c r="C11" s="38"/>
      <c r="D11" s="39"/>
      <c r="E11" s="40"/>
      <c r="F11" s="41"/>
      <c r="G11" s="42"/>
      <c r="H11" s="42"/>
      <c r="I11" s="43"/>
      <c r="J11" s="43"/>
      <c r="K11" s="43"/>
      <c r="L11" s="44"/>
      <c r="M11" s="44"/>
      <c r="N11" s="39"/>
      <c r="O11" s="39"/>
      <c r="P11" s="39"/>
      <c r="Q11" s="43"/>
      <c r="R11" s="43"/>
      <c r="S11" s="43"/>
      <c r="T11" s="44"/>
      <c r="U11" s="44"/>
      <c r="V11" s="41"/>
      <c r="W11" s="45"/>
      <c r="X11" s="45"/>
      <c r="Y11" s="43"/>
      <c r="Z11" s="43"/>
      <c r="AA11" s="43"/>
      <c r="AB11" s="44"/>
      <c r="AC11" s="41"/>
      <c r="AD11" s="44"/>
      <c r="AE11" s="43"/>
      <c r="AF11" s="43"/>
      <c r="AG11" s="43"/>
      <c r="AH11" s="46"/>
      <c r="AI11" s="46"/>
      <c r="AJ11" s="39"/>
      <c r="AK11" s="39"/>
      <c r="AL11" s="39"/>
      <c r="AM11" s="39"/>
      <c r="AN11" s="39"/>
      <c r="AO11" s="39"/>
      <c r="AP11" s="39"/>
    </row>
    <row r="12" spans="1:42" x14ac:dyDescent="0.25">
      <c r="B12" s="38"/>
      <c r="C12" s="38"/>
      <c r="D12" s="39"/>
      <c r="E12" s="40"/>
      <c r="F12" s="41"/>
      <c r="G12" s="42"/>
      <c r="H12" s="42"/>
      <c r="I12" s="43"/>
      <c r="J12" s="43"/>
      <c r="K12" s="43"/>
      <c r="L12" s="44"/>
      <c r="M12" s="44"/>
      <c r="N12" s="39"/>
      <c r="O12" s="39"/>
      <c r="P12" s="39"/>
      <c r="Q12" s="43"/>
      <c r="R12" s="43"/>
      <c r="S12" s="43"/>
      <c r="T12" s="44"/>
      <c r="U12" s="44"/>
      <c r="V12" s="41"/>
      <c r="W12" s="45"/>
      <c r="X12" s="45"/>
      <c r="Y12" s="43"/>
      <c r="Z12" s="43"/>
      <c r="AA12" s="43"/>
      <c r="AB12" s="44"/>
      <c r="AC12" s="41"/>
      <c r="AD12" s="44"/>
      <c r="AE12" s="43"/>
      <c r="AF12" s="43"/>
      <c r="AG12" s="43"/>
      <c r="AH12" s="46"/>
      <c r="AI12" s="46"/>
      <c r="AJ12" s="39"/>
      <c r="AK12" s="39"/>
      <c r="AL12" s="39"/>
      <c r="AM12" s="39"/>
      <c r="AN12" s="39"/>
      <c r="AO12" s="39"/>
      <c r="AP12" s="39"/>
    </row>
    <row r="13" spans="1:42" x14ac:dyDescent="0.25">
      <c r="B13" s="38"/>
      <c r="C13" s="38"/>
      <c r="D13" s="39"/>
      <c r="E13" s="40"/>
      <c r="F13" s="41"/>
      <c r="G13" s="42"/>
      <c r="H13" s="42"/>
      <c r="I13" s="43"/>
      <c r="J13" s="43"/>
      <c r="K13" s="43"/>
      <c r="L13" s="44"/>
      <c r="M13" s="44"/>
      <c r="N13" s="39"/>
      <c r="O13" s="39"/>
      <c r="P13" s="39"/>
      <c r="Q13" s="43"/>
      <c r="R13" s="43"/>
      <c r="S13" s="43"/>
      <c r="T13" s="44"/>
      <c r="U13" s="44"/>
      <c r="V13" s="41"/>
      <c r="W13" s="45"/>
      <c r="X13" s="45"/>
      <c r="Y13" s="43"/>
      <c r="Z13" s="43"/>
      <c r="AA13" s="43"/>
      <c r="AB13" s="44"/>
      <c r="AC13" s="41"/>
      <c r="AD13" s="44"/>
      <c r="AE13" s="43"/>
      <c r="AF13" s="43"/>
      <c r="AG13" s="43"/>
      <c r="AH13" s="46"/>
      <c r="AI13" s="46"/>
      <c r="AJ13" s="39"/>
      <c r="AK13" s="39"/>
      <c r="AL13" s="39"/>
      <c r="AM13" s="39"/>
      <c r="AN13" s="39"/>
      <c r="AO13" s="39"/>
      <c r="AP13" s="39"/>
    </row>
    <row r="14" spans="1:42" x14ac:dyDescent="0.25">
      <c r="B14" s="38"/>
      <c r="C14" s="38"/>
      <c r="D14" s="39"/>
      <c r="E14" s="40"/>
      <c r="F14" s="41"/>
      <c r="G14" s="42"/>
      <c r="H14" s="42"/>
      <c r="I14" s="43"/>
      <c r="J14" s="43"/>
      <c r="K14" s="43"/>
      <c r="L14" s="44"/>
      <c r="M14" s="44"/>
      <c r="N14" s="39"/>
      <c r="O14" s="39"/>
      <c r="P14" s="39"/>
      <c r="Q14" s="43"/>
      <c r="R14" s="43"/>
      <c r="S14" s="43"/>
      <c r="T14" s="44"/>
      <c r="U14" s="44"/>
      <c r="V14" s="41"/>
      <c r="W14" s="45"/>
      <c r="X14" s="45"/>
      <c r="Y14" s="43"/>
      <c r="Z14" s="43"/>
      <c r="AA14" s="43"/>
      <c r="AB14" s="44"/>
      <c r="AC14" s="41"/>
      <c r="AD14" s="44"/>
      <c r="AE14" s="43"/>
      <c r="AF14" s="43"/>
      <c r="AG14" s="43"/>
      <c r="AH14" s="46"/>
      <c r="AI14" s="46"/>
      <c r="AJ14" s="39"/>
      <c r="AK14" s="39"/>
      <c r="AL14" s="39"/>
      <c r="AM14" s="39"/>
      <c r="AN14" s="39"/>
      <c r="AO14" s="39"/>
      <c r="AP14" s="39"/>
    </row>
    <row r="15" spans="1:42" x14ac:dyDescent="0.25">
      <c r="B15" s="38"/>
      <c r="C15" s="38"/>
      <c r="D15" s="39"/>
      <c r="E15" s="40"/>
      <c r="F15" s="41"/>
      <c r="G15" s="42"/>
      <c r="H15" s="42"/>
      <c r="I15" s="43"/>
      <c r="J15" s="43"/>
      <c r="K15" s="43"/>
      <c r="L15" s="44"/>
      <c r="M15" s="44"/>
      <c r="N15" s="39"/>
      <c r="O15" s="39"/>
      <c r="P15" s="39"/>
      <c r="Q15" s="43"/>
      <c r="R15" s="43"/>
      <c r="S15" s="43"/>
      <c r="T15" s="44"/>
      <c r="U15" s="44"/>
      <c r="V15" s="41"/>
      <c r="W15" s="45"/>
      <c r="X15" s="45"/>
      <c r="Y15" s="43"/>
      <c r="Z15" s="43"/>
      <c r="AA15" s="43"/>
      <c r="AB15" s="44"/>
      <c r="AC15" s="41"/>
      <c r="AD15" s="44"/>
      <c r="AE15" s="43"/>
      <c r="AF15" s="43"/>
      <c r="AG15" s="43"/>
      <c r="AH15" s="46"/>
      <c r="AI15" s="46"/>
      <c r="AJ15" s="39"/>
      <c r="AK15" s="39"/>
      <c r="AL15" s="39"/>
      <c r="AM15" s="39"/>
      <c r="AN15" s="39"/>
      <c r="AO15" s="39"/>
      <c r="AP15" s="39"/>
    </row>
    <row r="16" spans="1:42" x14ac:dyDescent="0.25">
      <c r="B16" s="38"/>
      <c r="C16" s="38"/>
      <c r="D16" s="39"/>
      <c r="E16" s="40"/>
      <c r="F16" s="41"/>
      <c r="G16" s="42"/>
      <c r="H16" s="42"/>
      <c r="I16" s="43"/>
      <c r="J16" s="43"/>
      <c r="K16" s="43"/>
      <c r="L16" s="44"/>
      <c r="M16" s="44"/>
      <c r="N16" s="39"/>
      <c r="O16" s="39"/>
      <c r="P16" s="39"/>
      <c r="Q16" s="43"/>
      <c r="R16" s="43"/>
      <c r="S16" s="43"/>
      <c r="T16" s="44"/>
      <c r="U16" s="44"/>
      <c r="V16" s="41"/>
      <c r="W16" s="45"/>
      <c r="X16" s="45"/>
      <c r="Y16" s="43"/>
      <c r="Z16" s="43"/>
      <c r="AA16" s="43"/>
      <c r="AB16" s="44"/>
      <c r="AC16" s="41"/>
      <c r="AD16" s="44"/>
      <c r="AE16" s="43"/>
      <c r="AF16" s="43"/>
      <c r="AG16" s="43"/>
      <c r="AH16" s="46"/>
      <c r="AI16" s="46"/>
      <c r="AJ16" s="39"/>
      <c r="AK16" s="39"/>
      <c r="AL16" s="39"/>
      <c r="AM16" s="39"/>
      <c r="AN16" s="39"/>
      <c r="AO16" s="39"/>
      <c r="AP16" s="39"/>
    </row>
    <row r="17" spans="2:42" x14ac:dyDescent="0.25">
      <c r="B17" s="38"/>
      <c r="C17" s="38"/>
      <c r="D17" s="39"/>
      <c r="E17" s="40"/>
      <c r="F17" s="41"/>
      <c r="G17" s="42"/>
      <c r="H17" s="42"/>
      <c r="I17" s="43"/>
      <c r="J17" s="43"/>
      <c r="K17" s="43"/>
      <c r="L17" s="44"/>
      <c r="M17" s="44"/>
      <c r="N17" s="39"/>
      <c r="O17" s="39"/>
      <c r="P17" s="39"/>
      <c r="Q17" s="43"/>
      <c r="R17" s="43"/>
      <c r="S17" s="43"/>
      <c r="T17" s="44"/>
      <c r="U17" s="44"/>
      <c r="V17" s="41"/>
      <c r="W17" s="45"/>
      <c r="X17" s="45"/>
      <c r="Y17" s="43"/>
      <c r="Z17" s="43"/>
      <c r="AA17" s="43"/>
      <c r="AB17" s="44"/>
      <c r="AC17" s="41"/>
      <c r="AD17" s="44"/>
      <c r="AE17" s="43"/>
      <c r="AF17" s="43"/>
      <c r="AG17" s="43"/>
      <c r="AH17" s="46"/>
      <c r="AI17" s="46"/>
      <c r="AJ17" s="39"/>
      <c r="AK17" s="39"/>
      <c r="AL17" s="39"/>
      <c r="AM17" s="39"/>
      <c r="AN17" s="39"/>
      <c r="AO17" s="39"/>
      <c r="AP17" s="39"/>
    </row>
    <row r="18" spans="2:42" x14ac:dyDescent="0.25">
      <c r="B18" s="38"/>
      <c r="C18" s="38"/>
      <c r="D18" s="39"/>
      <c r="E18" s="40"/>
      <c r="F18" s="41"/>
      <c r="G18" s="42"/>
      <c r="H18" s="42"/>
      <c r="I18" s="43"/>
      <c r="J18" s="43"/>
      <c r="K18" s="43"/>
      <c r="L18" s="44"/>
      <c r="M18" s="44"/>
      <c r="N18" s="39"/>
      <c r="O18" s="39"/>
      <c r="P18" s="39"/>
      <c r="Q18" s="43"/>
      <c r="R18" s="43"/>
      <c r="S18" s="43"/>
      <c r="T18" s="44"/>
      <c r="U18" s="44"/>
      <c r="V18" s="41"/>
      <c r="W18" s="45"/>
      <c r="X18" s="45"/>
      <c r="Y18" s="43"/>
      <c r="Z18" s="43"/>
      <c r="AA18" s="43"/>
      <c r="AB18" s="44"/>
      <c r="AC18" s="41"/>
      <c r="AD18" s="44"/>
      <c r="AE18" s="43"/>
      <c r="AF18" s="43"/>
      <c r="AG18" s="43"/>
      <c r="AH18" s="46"/>
      <c r="AI18" s="46"/>
      <c r="AJ18" s="39"/>
      <c r="AK18" s="39"/>
      <c r="AL18" s="39"/>
      <c r="AM18" s="39"/>
      <c r="AN18" s="39"/>
      <c r="AO18" s="39"/>
      <c r="AP18" s="39"/>
    </row>
    <row r="19" spans="2:42" x14ac:dyDescent="0.25">
      <c r="B19" s="38"/>
      <c r="C19" s="38"/>
      <c r="D19" s="39"/>
      <c r="E19" s="40"/>
      <c r="F19" s="41"/>
      <c r="G19" s="42"/>
      <c r="H19" s="42"/>
      <c r="I19" s="43"/>
      <c r="J19" s="43"/>
      <c r="K19" s="43"/>
      <c r="L19" s="44"/>
      <c r="M19" s="44"/>
      <c r="N19" s="39"/>
      <c r="O19" s="39"/>
      <c r="P19" s="39"/>
      <c r="Q19" s="43"/>
      <c r="R19" s="43"/>
      <c r="S19" s="43"/>
      <c r="T19" s="44"/>
      <c r="U19" s="44"/>
      <c r="V19" s="41"/>
      <c r="W19" s="45"/>
      <c r="X19" s="45"/>
      <c r="Y19" s="43"/>
      <c r="Z19" s="43"/>
      <c r="AA19" s="43"/>
      <c r="AB19" s="44"/>
      <c r="AC19" s="41"/>
      <c r="AD19" s="44"/>
      <c r="AE19" s="43"/>
      <c r="AF19" s="43"/>
      <c r="AG19" s="43"/>
      <c r="AH19" s="46"/>
      <c r="AI19" s="46"/>
      <c r="AJ19" s="39"/>
      <c r="AK19" s="39"/>
      <c r="AL19" s="39"/>
      <c r="AM19" s="39"/>
      <c r="AN19" s="39"/>
      <c r="AO19" s="39"/>
      <c r="AP19" s="39"/>
    </row>
    <row r="20" spans="2:42" x14ac:dyDescent="0.25">
      <c r="B20" s="38"/>
      <c r="C20" s="38"/>
      <c r="D20" s="39"/>
      <c r="E20" s="40"/>
      <c r="F20" s="41"/>
      <c r="G20" s="42"/>
      <c r="H20" s="42"/>
      <c r="I20" s="43"/>
      <c r="J20" s="43"/>
      <c r="K20" s="43"/>
      <c r="L20" s="44"/>
      <c r="M20" s="44"/>
      <c r="N20" s="39"/>
      <c r="O20" s="39"/>
      <c r="P20" s="39"/>
      <c r="Q20" s="43"/>
      <c r="R20" s="43"/>
      <c r="S20" s="43"/>
      <c r="T20" s="44"/>
      <c r="U20" s="44"/>
      <c r="V20" s="41"/>
      <c r="W20" s="45"/>
      <c r="X20" s="45"/>
      <c r="Y20" s="43"/>
      <c r="Z20" s="43"/>
      <c r="AA20" s="43"/>
      <c r="AB20" s="44"/>
      <c r="AC20" s="41"/>
      <c r="AD20" s="44"/>
      <c r="AE20" s="43"/>
      <c r="AF20" s="43"/>
      <c r="AG20" s="43"/>
      <c r="AH20" s="46"/>
      <c r="AI20" s="46"/>
      <c r="AJ20" s="39"/>
      <c r="AK20" s="39"/>
      <c r="AL20" s="39"/>
      <c r="AM20" s="39"/>
      <c r="AN20" s="39"/>
      <c r="AO20" s="39"/>
      <c r="AP20" s="39"/>
    </row>
  </sheetData>
  <mergeCells count="12">
    <mergeCell ref="C9:D9"/>
    <mergeCell ref="F1:L1"/>
    <mergeCell ref="N1:T1"/>
    <mergeCell ref="V1:AB1"/>
    <mergeCell ref="AK2:AM2"/>
    <mergeCell ref="AK3:AM3"/>
    <mergeCell ref="AK4:AM4"/>
    <mergeCell ref="AK5:AM5"/>
    <mergeCell ref="AK6:AM6"/>
    <mergeCell ref="AK7:AM7"/>
    <mergeCell ref="AK8:AM8"/>
    <mergeCell ref="AK9:A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FEEE Calculator 18-19</vt:lpstr>
    </vt:vector>
  </TitlesOfParts>
  <Company>London Borough of Waltham Forest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Girouard</dc:creator>
  <cp:lastModifiedBy>Lindsay Jackson</cp:lastModifiedBy>
  <cp:lastPrinted>2017-04-25T15:33:27Z</cp:lastPrinted>
  <dcterms:created xsi:type="dcterms:W3CDTF">2017-04-03T15:13:04Z</dcterms:created>
  <dcterms:modified xsi:type="dcterms:W3CDTF">2019-05-01T22:48:29Z</dcterms:modified>
</cp:coreProperties>
</file>